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285" windowWidth="18390" windowHeight="124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<sst xmlns="http://schemas.openxmlformats.org/spreadsheetml/2006/main" count="114" uniqueCount="78">
  <si>
    <t>Показатели производственной программы</t>
  </si>
  <si>
    <t>№ п/п</t>
  </si>
  <si>
    <t>Наименование показателя</t>
  </si>
  <si>
    <t xml:space="preserve">Единицы измерений </t>
  </si>
  <si>
    <t>факт</t>
  </si>
  <si>
    <r>
      <t>Технические характеристики источников тепловой выработки (</t>
    </r>
    <r>
      <rPr>
        <b/>
        <sz val="12"/>
        <color indexed="10"/>
        <rFont val="Times New Roman"/>
        <family val="1"/>
      </rPr>
      <t>по состоянию за отчетный период</t>
    </r>
    <r>
      <rPr>
        <b/>
        <sz val="12"/>
        <color indexed="8"/>
        <rFont val="Times New Roman"/>
        <family val="1"/>
      </rPr>
      <t>)</t>
    </r>
  </si>
  <si>
    <t>1/1</t>
  </si>
  <si>
    <t>Количество котельных (7.1)</t>
  </si>
  <si>
    <t>шт.</t>
  </si>
  <si>
    <t>2/1</t>
  </si>
  <si>
    <t>Установленная мощность источников (котельными и ГПУ) (7.1+7.3)</t>
  </si>
  <si>
    <t>Гкал/ч</t>
  </si>
  <si>
    <t>3/1</t>
  </si>
  <si>
    <t>Присоединенная тепловая нагрузка (с ГВС ср. час) (7.1+7.2)</t>
  </si>
  <si>
    <t>4/1</t>
  </si>
  <si>
    <t>Протяженность тепловых сетей (в двухтрубном исчислении) (7.1+7.2)</t>
  </si>
  <si>
    <t>км</t>
  </si>
  <si>
    <t>5/1</t>
  </si>
  <si>
    <t>Материальная характеристика тепловых сетей (7.1+7.2)</t>
  </si>
  <si>
    <t>м²</t>
  </si>
  <si>
    <r>
      <t>Технические характеристики источников тепловой выработки (</t>
    </r>
    <r>
      <rPr>
        <b/>
        <sz val="12"/>
        <color indexed="10"/>
        <rFont val="Times New Roman"/>
        <family val="1"/>
      </rPr>
      <t>по состоянию на конец отчетного периода</t>
    </r>
    <r>
      <rPr>
        <b/>
        <sz val="12"/>
        <color indexed="8"/>
        <rFont val="Times New Roman"/>
        <family val="1"/>
      </rPr>
      <t>)</t>
    </r>
  </si>
  <si>
    <t>1/2</t>
  </si>
  <si>
    <t>2/2</t>
  </si>
  <si>
    <t>3/2</t>
  </si>
  <si>
    <t>4/2</t>
  </si>
  <si>
    <t>5/2</t>
  </si>
  <si>
    <t>Сводный тепловой баланс</t>
  </si>
  <si>
    <t>Выработка тепловой энергии (котельными и ГПУ) (7.1+7.3)</t>
  </si>
  <si>
    <t>тыс. Гкал</t>
  </si>
  <si>
    <t>6.1</t>
  </si>
  <si>
    <t>- в том числе выработка тепловой энергии котельными</t>
  </si>
  <si>
    <t>6.2</t>
  </si>
  <si>
    <t>- в том числе выработка тепловой энергии ГПУ</t>
  </si>
  <si>
    <t>Расход тепловой энергии на собственные нужды (котельные и ГПУ) (7.1+7.3)</t>
  </si>
  <si>
    <t>7.1</t>
  </si>
  <si>
    <t>7.2</t>
  </si>
  <si>
    <t>Расход тепловой энергии на собственные нужды котельных (7.1)</t>
  </si>
  <si>
    <t>%</t>
  </si>
  <si>
    <t>Отпуск тепловой энергии с коллекторов (котельными и ГПУ) (7.1+7.3)</t>
  </si>
  <si>
    <t>9.1</t>
  </si>
  <si>
    <t>- в том числе отпуск тепловой энергии с коллекторов котельными</t>
  </si>
  <si>
    <t>9.2</t>
  </si>
  <si>
    <t>- в том числе отпуск тепловой энергии с коллекторов ГПУ</t>
  </si>
  <si>
    <t>Отпуск тепловой энергии в сеть (котельными и ГПУ) (7.1)</t>
  </si>
  <si>
    <t>Количество покупной тепловой энергии (7.2)</t>
  </si>
  <si>
    <t>Технологические потери в тепловой сети при передаче тепловой энергии (7.1+7.2)</t>
  </si>
  <si>
    <t>12.1</t>
  </si>
  <si>
    <t>Технологические потери в тепловой сети при передаче тепловой энергии (собственная выработка) (7.1)</t>
  </si>
  <si>
    <t>12.2</t>
  </si>
  <si>
    <t>Технологические потери в тепловой сети при передаче тепловой энергии (покупная тепловая энергия) (7.2)</t>
  </si>
  <si>
    <t>Полезный отпуск тепловой энергии (7.1+7.2)</t>
  </si>
  <si>
    <t>14.1</t>
  </si>
  <si>
    <t>- в том числе на хозяйственные нужды Общества</t>
  </si>
  <si>
    <t>Потребление ресурсов</t>
  </si>
  <si>
    <t>Расход условного топлива (котельными и ГПУ) (7.1+7.3)</t>
  </si>
  <si>
    <t>т у.т.</t>
  </si>
  <si>
    <t>15.1</t>
  </si>
  <si>
    <t>- в том числе расход условного топлива котельными</t>
  </si>
  <si>
    <t>15.2</t>
  </si>
  <si>
    <t>- в том числе расход условного топлива ГПУ</t>
  </si>
  <si>
    <t>Расход электроэнергии на выработку и транспортировку тепловой энергии (7.1)</t>
  </si>
  <si>
    <t>тыс. кВт∙ч</t>
  </si>
  <si>
    <t>Расход воды на выработку и транспортировку тепловой энергии (7.1)</t>
  </si>
  <si>
    <t>тыс. м³</t>
  </si>
  <si>
    <t>Показатели энергетической эффективности</t>
  </si>
  <si>
    <t>Удельный расход топлива на выработку тепловой энергии</t>
  </si>
  <si>
    <t>кг у.т./Гкал</t>
  </si>
  <si>
    <t>Удельный расход топлива на отпуск тепловой энергии</t>
  </si>
  <si>
    <t>Удельный расход электроэнергии на выработку тепловой энергии</t>
  </si>
  <si>
    <t>кВт∙ч/Гкал</t>
  </si>
  <si>
    <t>Удельный расход воды на выработку тепловой энергии</t>
  </si>
  <si>
    <t>м³/Гкал</t>
  </si>
  <si>
    <t>Объем водоотведения</t>
  </si>
  <si>
    <t>Технологические потери в тепловой сети при передаче тепловой энергии (7.1+7.2) к выработке</t>
  </si>
  <si>
    <t>Технологические потери в тепловой сети при передаче тепловой энергии (7.1+7.2) к отпуску</t>
  </si>
  <si>
    <t>КПД</t>
  </si>
  <si>
    <t>Плановые и фактические показатели технико-экономического состояния 
систем теплоснабжения ООО "Газпром теплоэнерго Псков" за 2017-2020 гг.</t>
  </si>
  <si>
    <t>факт 9 мес.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</si>
</sst>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General"/>
    <numFmt numFmtId="174" formatCode="#,##0.00&quot; &quot;[$руб.-419];[Red]&quot;-&quot;#,##0.00&quot; &quot;[$руб.-419]"/>
    <numFmt numFmtId="175" formatCode="0.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CC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4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3" fontId="29" fillId="0" borderId="0">
      <alignment/>
      <protection/>
    </xf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0" borderId="0">
      <alignment/>
      <protection/>
    </xf>
    <xf numFmtId="174" fontId="3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wrapText="1"/>
      <protection/>
    </xf>
    <xf numFmtId="0" fontId="50" fillId="33" borderId="11" xfId="0" applyFont="1" applyFill="1" applyBorder="1" applyAlignment="1" applyProtection="1">
      <alignment horizontal="left" vertical="center"/>
      <protection/>
    </xf>
    <xf numFmtId="0" fontId="50" fillId="33" borderId="12" xfId="0" applyFont="1" applyFill="1" applyBorder="1" applyAlignment="1" applyProtection="1">
      <alignment horizontal="left" wrapText="1"/>
      <protection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0" fontId="49" fillId="33" borderId="12" xfId="0" applyFont="1" applyFill="1" applyBorder="1" applyAlignment="1" applyProtection="1">
      <alignment horizontal="center" vertical="center" wrapText="1"/>
      <protection/>
    </xf>
    <xf numFmtId="0" fontId="49" fillId="33" borderId="13" xfId="0" applyFont="1" applyFill="1" applyBorder="1" applyAlignment="1" applyProtection="1">
      <alignment horizontal="right" vertical="center" wrapText="1"/>
      <protection/>
    </xf>
    <xf numFmtId="49" fontId="49" fillId="0" borderId="14" xfId="0" applyNumberFormat="1" applyFont="1" applyBorder="1" applyAlignment="1" applyProtection="1">
      <alignment horizontal="center" vertical="center" wrapText="1"/>
      <protection/>
    </xf>
    <xf numFmtId="0" fontId="49" fillId="0" borderId="14" xfId="0" applyFont="1" applyBorder="1" applyAlignment="1" applyProtection="1">
      <alignment horizontal="left" vertical="center"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49" fontId="49" fillId="0" borderId="10" xfId="0" applyNumberFormat="1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left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49" fontId="49" fillId="0" borderId="15" xfId="0" applyNumberFormat="1" applyFont="1" applyBorder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horizontal="left" vertical="center" wrapText="1"/>
      <protection/>
    </xf>
    <xf numFmtId="0" fontId="49" fillId="0" borderId="15" xfId="0" applyFont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 applyProtection="1">
      <alignment horizontal="left"/>
      <protection/>
    </xf>
    <xf numFmtId="172" fontId="49" fillId="33" borderId="12" xfId="0" applyNumberFormat="1" applyFont="1" applyFill="1" applyBorder="1" applyAlignment="1" applyProtection="1">
      <alignment horizontal="right" vertical="center" wrapText="1"/>
      <protection/>
    </xf>
    <xf numFmtId="172" fontId="49" fillId="33" borderId="13" xfId="0" applyNumberFormat="1" applyFont="1" applyFill="1" applyBorder="1" applyAlignment="1" applyProtection="1">
      <alignment horizontal="right" vertical="center" wrapText="1"/>
      <protection/>
    </xf>
    <xf numFmtId="0" fontId="49" fillId="31" borderId="14" xfId="0" applyFont="1" applyFill="1" applyBorder="1" applyAlignment="1" applyProtection="1">
      <alignment horizontal="right" vertical="center" wrapText="1"/>
      <protection locked="0"/>
    </xf>
    <xf numFmtId="172" fontId="49" fillId="31" borderId="10" xfId="0" applyNumberFormat="1" applyFont="1" applyFill="1" applyBorder="1" applyAlignment="1" applyProtection="1">
      <alignment horizontal="right" vertical="center" wrapText="1"/>
      <protection locked="0"/>
    </xf>
    <xf numFmtId="172" fontId="49" fillId="31" borderId="15" xfId="0" applyNumberFormat="1" applyFont="1" applyFill="1" applyBorder="1" applyAlignment="1" applyProtection="1">
      <alignment horizontal="right" vertical="center" wrapText="1"/>
      <protection locked="0"/>
    </xf>
    <xf numFmtId="172" fontId="49" fillId="34" borderId="14" xfId="0" applyNumberFormat="1" applyFont="1" applyFill="1" applyBorder="1" applyAlignment="1" applyProtection="1">
      <alignment horizontal="right" vertical="center" wrapText="1"/>
      <protection/>
    </xf>
    <xf numFmtId="10" fontId="49" fillId="34" borderId="10" xfId="0" applyNumberFormat="1" applyFont="1" applyFill="1" applyBorder="1" applyAlignment="1" applyProtection="1">
      <alignment horizontal="right" vertical="center" wrapText="1"/>
      <protection/>
    </xf>
    <xf numFmtId="172" fontId="49" fillId="34" borderId="10" xfId="0" applyNumberFormat="1" applyFont="1" applyFill="1" applyBorder="1" applyAlignment="1" applyProtection="1">
      <alignment horizontal="right" vertical="center" wrapText="1"/>
      <protection/>
    </xf>
    <xf numFmtId="0" fontId="50" fillId="0" borderId="11" xfId="0" applyFont="1" applyBorder="1" applyAlignment="1" applyProtection="1">
      <alignment horizontal="center" vertical="center" wrapText="1"/>
      <protection/>
    </xf>
    <xf numFmtId="10" fontId="49" fillId="34" borderId="14" xfId="0" applyNumberFormat="1" applyFont="1" applyFill="1" applyBorder="1" applyAlignment="1" applyProtection="1">
      <alignment horizontal="right" vertical="center" wrapText="1"/>
      <protection/>
    </xf>
    <xf numFmtId="0" fontId="50" fillId="0" borderId="13" xfId="0" applyFont="1" applyBorder="1" applyAlignment="1" applyProtection="1">
      <alignment horizontal="center" vertical="center" wrapText="1"/>
      <protection/>
    </xf>
    <xf numFmtId="175" fontId="49" fillId="34" borderId="10" xfId="0" applyNumberFormat="1" applyFont="1" applyFill="1" applyBorder="1" applyAlignment="1" applyProtection="1">
      <alignment horizontal="right" vertical="center" wrapText="1"/>
      <protection/>
    </xf>
    <xf numFmtId="0" fontId="50" fillId="0" borderId="15" xfId="0" applyFont="1" applyBorder="1" applyAlignment="1" applyProtection="1">
      <alignment horizontal="center" vertical="center" wrapText="1"/>
      <protection/>
    </xf>
    <xf numFmtId="0" fontId="50" fillId="0" borderId="14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</cellXfs>
  <cellStyles count="4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1 2 2" xfId="57"/>
    <cellStyle name="Обычный 11 2 2 2" xfId="58"/>
    <cellStyle name="Обычный 2" xfId="59"/>
    <cellStyle name="Обычный 2 2" xfId="60"/>
    <cellStyle name="Обычный 21" xfId="61"/>
    <cellStyle name="Обычный 21 10" xfId="62"/>
    <cellStyle name="Обычный 21 10 2" xfId="63"/>
    <cellStyle name="Обычный 21 11" xfId="64"/>
    <cellStyle name="Обычный 21 11 2" xfId="65"/>
    <cellStyle name="Обычный 21 12" xfId="66"/>
    <cellStyle name="Обычный 21 2" xfId="67"/>
    <cellStyle name="Обычный 21 2 2" xfId="68"/>
    <cellStyle name="Обычный 21 2 2 2" xfId="69"/>
    <cellStyle name="Обычный 21 2 2 2 2" xfId="70"/>
    <cellStyle name="Обычный 21 2 2 2 2 2" xfId="71"/>
    <cellStyle name="Обычный 21 2 2 2 3" xfId="72"/>
    <cellStyle name="Обычный 21 2 2 2 3 2" xfId="73"/>
    <cellStyle name="Обычный 21 2 2 2 4" xfId="74"/>
    <cellStyle name="Обычный 21 2 2 2 4 2" xfId="75"/>
    <cellStyle name="Обычный 21 2 2 2 5" xfId="76"/>
    <cellStyle name="Обычный 21 2 2 3" xfId="77"/>
    <cellStyle name="Обычный 21 2 2 3 2" xfId="78"/>
    <cellStyle name="Обычный 21 2 2 4" xfId="79"/>
    <cellStyle name="Обычный 21 2 2 4 2" xfId="80"/>
    <cellStyle name="Обычный 21 2 2 5" xfId="81"/>
    <cellStyle name="Обычный 21 2 2 5 2" xfId="82"/>
    <cellStyle name="Обычный 21 2 2 6" xfId="83"/>
    <cellStyle name="Обычный 21 2 3" xfId="84"/>
    <cellStyle name="Обычный 21 2 3 2" xfId="85"/>
    <cellStyle name="Обычный 21 2 3 2 2" xfId="86"/>
    <cellStyle name="Обычный 21 2 3 3" xfId="87"/>
    <cellStyle name="Обычный 21 2 3 3 2" xfId="88"/>
    <cellStyle name="Обычный 21 2 3 4" xfId="89"/>
    <cellStyle name="Обычный 21 2 3 4 2" xfId="90"/>
    <cellStyle name="Обычный 21 2 3 5" xfId="91"/>
    <cellStyle name="Обычный 21 2 4" xfId="92"/>
    <cellStyle name="Обычный 21 2 4 2" xfId="93"/>
    <cellStyle name="Обычный 21 2 5" xfId="94"/>
    <cellStyle name="Обычный 21 2 5 2" xfId="95"/>
    <cellStyle name="Обычный 21 2 6" xfId="96"/>
    <cellStyle name="Обычный 21 2 6 2" xfId="97"/>
    <cellStyle name="Обычный 21 2 7" xfId="98"/>
    <cellStyle name="Обычный 21 3" xfId="99"/>
    <cellStyle name="Обычный 21 3 2" xfId="100"/>
    <cellStyle name="Обычный 21 3 2 2" xfId="101"/>
    <cellStyle name="Обычный 21 3 2 2 2" xfId="102"/>
    <cellStyle name="Обычный 21 3 2 2 2 2" xfId="103"/>
    <cellStyle name="Обычный 21 3 2 2 2 2 2" xfId="104"/>
    <cellStyle name="Обычный 21 3 2 2 2 3" xfId="105"/>
    <cellStyle name="Обычный 21 3 2 2 2 3 2" xfId="106"/>
    <cellStyle name="Обычный 21 3 2 2 2 4" xfId="107"/>
    <cellStyle name="Обычный 21 3 2 2 2 4 2" xfId="108"/>
    <cellStyle name="Обычный 21 3 2 2 2 5" xfId="109"/>
    <cellStyle name="Обычный 21 3 2 2 3" xfId="110"/>
    <cellStyle name="Обычный 21 3 2 2 3 2" xfId="111"/>
    <cellStyle name="Обычный 21 3 2 2 4" xfId="112"/>
    <cellStyle name="Обычный 21 3 2 2 4 2" xfId="113"/>
    <cellStyle name="Обычный 21 3 2 2 5" xfId="114"/>
    <cellStyle name="Обычный 21 3 2 2 5 2" xfId="115"/>
    <cellStyle name="Обычный 21 3 2 2 6" xfId="116"/>
    <cellStyle name="Обычный 21 3 2 3" xfId="117"/>
    <cellStyle name="Обычный 21 3 2 3 2" xfId="118"/>
    <cellStyle name="Обычный 21 3 2 3 2 2" xfId="119"/>
    <cellStyle name="Обычный 21 3 2 3 3" xfId="120"/>
    <cellStyle name="Обычный 21 3 2 3 3 2" xfId="121"/>
    <cellStyle name="Обычный 21 3 2 3 4" xfId="122"/>
    <cellStyle name="Обычный 21 3 2 3 4 2" xfId="123"/>
    <cellStyle name="Обычный 21 3 2 3 5" xfId="124"/>
    <cellStyle name="Обычный 21 3 2 4" xfId="125"/>
    <cellStyle name="Обычный 21 3 2 4 2" xfId="126"/>
    <cellStyle name="Обычный 21 3 2 5" xfId="127"/>
    <cellStyle name="Обычный 21 3 2 5 2" xfId="128"/>
    <cellStyle name="Обычный 21 3 2 6" xfId="129"/>
    <cellStyle name="Обычный 21 3 2 6 2" xfId="130"/>
    <cellStyle name="Обычный 21 3 2 7" xfId="131"/>
    <cellStyle name="Обычный 21 3 3" xfId="132"/>
    <cellStyle name="Обычный 21 3 3 2" xfId="133"/>
    <cellStyle name="Обычный 21 3 3 2 2" xfId="134"/>
    <cellStyle name="Обычный 21 3 3 2 2 2" xfId="135"/>
    <cellStyle name="Обычный 21 3 3 2 3" xfId="136"/>
    <cellStyle name="Обычный 21 3 3 2 3 2" xfId="137"/>
    <cellStyle name="Обычный 21 3 3 2 4" xfId="138"/>
    <cellStyle name="Обычный 21 3 3 2 4 2" xfId="139"/>
    <cellStyle name="Обычный 21 3 3 2 5" xfId="140"/>
    <cellStyle name="Обычный 21 3 3 3" xfId="141"/>
    <cellStyle name="Обычный 21 3 3 3 2" xfId="142"/>
    <cellStyle name="Обычный 21 3 3 4" xfId="143"/>
    <cellStyle name="Обычный 21 3 3 4 2" xfId="144"/>
    <cellStyle name="Обычный 21 3 3 5" xfId="145"/>
    <cellStyle name="Обычный 21 3 3 5 2" xfId="146"/>
    <cellStyle name="Обычный 21 3 3 6" xfId="147"/>
    <cellStyle name="Обычный 21 3 4" xfId="148"/>
    <cellStyle name="Обычный 21 3 4 2" xfId="149"/>
    <cellStyle name="Обычный 21 3 4 2 2" xfId="150"/>
    <cellStyle name="Обычный 21 3 4 3" xfId="151"/>
    <cellStyle name="Обычный 21 3 4 3 2" xfId="152"/>
    <cellStyle name="Обычный 21 3 4 4" xfId="153"/>
    <cellStyle name="Обычный 21 3 4 4 2" xfId="154"/>
    <cellStyle name="Обычный 21 3 4 5" xfId="155"/>
    <cellStyle name="Обычный 21 3 5" xfId="156"/>
    <cellStyle name="Обычный 21 3 5 2" xfId="157"/>
    <cellStyle name="Обычный 21 3 6" xfId="158"/>
    <cellStyle name="Обычный 21 3 6 2" xfId="159"/>
    <cellStyle name="Обычный 21 3 7" xfId="160"/>
    <cellStyle name="Обычный 21 3 7 2" xfId="161"/>
    <cellStyle name="Обычный 21 3 8" xfId="162"/>
    <cellStyle name="Обычный 21 4" xfId="163"/>
    <cellStyle name="Обычный 21 4 2" xfId="164"/>
    <cellStyle name="Обычный 21 4 2 2" xfId="165"/>
    <cellStyle name="Обычный 21 4 2 2 2" xfId="166"/>
    <cellStyle name="Обычный 21 4 2 2 2 2" xfId="167"/>
    <cellStyle name="Обычный 21 4 2 2 3" xfId="168"/>
    <cellStyle name="Обычный 21 4 2 2 3 2" xfId="169"/>
    <cellStyle name="Обычный 21 4 2 2 4" xfId="170"/>
    <cellStyle name="Обычный 21 4 2 2 4 2" xfId="171"/>
    <cellStyle name="Обычный 21 4 2 2 5" xfId="172"/>
    <cellStyle name="Обычный 21 4 2 3" xfId="173"/>
    <cellStyle name="Обычный 21 4 2 3 2" xfId="174"/>
    <cellStyle name="Обычный 21 4 2 4" xfId="175"/>
    <cellStyle name="Обычный 21 4 2 4 2" xfId="176"/>
    <cellStyle name="Обычный 21 4 2 5" xfId="177"/>
    <cellStyle name="Обычный 21 4 2 5 2" xfId="178"/>
    <cellStyle name="Обычный 21 4 2 6" xfId="179"/>
    <cellStyle name="Обычный 21 4 3" xfId="180"/>
    <cellStyle name="Обычный 21 4 3 2" xfId="181"/>
    <cellStyle name="Обычный 21 4 3 2 2" xfId="182"/>
    <cellStyle name="Обычный 21 4 3 3" xfId="183"/>
    <cellStyle name="Обычный 21 4 3 3 2" xfId="184"/>
    <cellStyle name="Обычный 21 4 3 4" xfId="185"/>
    <cellStyle name="Обычный 21 4 3 4 2" xfId="186"/>
    <cellStyle name="Обычный 21 4 3 5" xfId="187"/>
    <cellStyle name="Обычный 21 4 4" xfId="188"/>
    <cellStyle name="Обычный 21 4 4 2" xfId="189"/>
    <cellStyle name="Обычный 21 4 5" xfId="190"/>
    <cellStyle name="Обычный 21 4 5 2" xfId="191"/>
    <cellStyle name="Обычный 21 4 6" xfId="192"/>
    <cellStyle name="Обычный 21 4 6 2" xfId="193"/>
    <cellStyle name="Обычный 21 4 7" xfId="194"/>
    <cellStyle name="Обычный 21 5" xfId="195"/>
    <cellStyle name="Обычный 21 5 2" xfId="196"/>
    <cellStyle name="Обычный 21 5 2 2" xfId="197"/>
    <cellStyle name="Обычный 21 5 2 2 2" xfId="198"/>
    <cellStyle name="Обычный 21 5 2 3" xfId="199"/>
    <cellStyle name="Обычный 21 5 2 3 2" xfId="200"/>
    <cellStyle name="Обычный 21 5 2 4" xfId="201"/>
    <cellStyle name="Обычный 21 5 2 4 2" xfId="202"/>
    <cellStyle name="Обычный 21 5 2 5" xfId="203"/>
    <cellStyle name="Обычный 21 5 3" xfId="204"/>
    <cellStyle name="Обычный 21 5 3 2" xfId="205"/>
    <cellStyle name="Обычный 21 5 4" xfId="206"/>
    <cellStyle name="Обычный 21 5 4 2" xfId="207"/>
    <cellStyle name="Обычный 21 5 5" xfId="208"/>
    <cellStyle name="Обычный 21 5 5 2" xfId="209"/>
    <cellStyle name="Обычный 21 5 6" xfId="210"/>
    <cellStyle name="Обычный 21 6" xfId="211"/>
    <cellStyle name="Обычный 21 6 2" xfId="212"/>
    <cellStyle name="Обычный 21 6 2 2" xfId="213"/>
    <cellStyle name="Обычный 21 6 2 2 2" xfId="214"/>
    <cellStyle name="Обычный 21 6 2 2 2 2" xfId="215"/>
    <cellStyle name="Обычный 21 6 2 2 2 2 2" xfId="216"/>
    <cellStyle name="Обычный 21 6 2 2 2 3" xfId="217"/>
    <cellStyle name="Обычный 21 6 2 2 2 3 2" xfId="218"/>
    <cellStyle name="Обычный 21 6 2 2 2 4" xfId="219"/>
    <cellStyle name="Обычный 21 6 2 2 2 4 2" xfId="220"/>
    <cellStyle name="Обычный 21 6 2 2 2 5" xfId="221"/>
    <cellStyle name="Обычный 21 6 2 2 3" xfId="222"/>
    <cellStyle name="Обычный 21 6 2 2 3 2" xfId="223"/>
    <cellStyle name="Обычный 21 6 2 2 4" xfId="224"/>
    <cellStyle name="Обычный 21 6 2 2 4 2" xfId="225"/>
    <cellStyle name="Обычный 21 6 2 2 5" xfId="226"/>
    <cellStyle name="Обычный 21 6 2 2 5 2" xfId="227"/>
    <cellStyle name="Обычный 21 6 2 2 6" xfId="228"/>
    <cellStyle name="Обычный 21 6 2 3" xfId="229"/>
    <cellStyle name="Обычный 21 6 2 3 2" xfId="230"/>
    <cellStyle name="Обычный 21 6 2 3 2 2" xfId="231"/>
    <cellStyle name="Обычный 21 6 2 3 3" xfId="232"/>
    <cellStyle name="Обычный 21 6 2 3 3 2" xfId="233"/>
    <cellStyle name="Обычный 21 6 2 3 4" xfId="234"/>
    <cellStyle name="Обычный 21 6 2 3 4 2" xfId="235"/>
    <cellStyle name="Обычный 21 6 2 3 5" xfId="236"/>
    <cellStyle name="Обычный 21 6 2 4" xfId="237"/>
    <cellStyle name="Обычный 21 6 2 4 2" xfId="238"/>
    <cellStyle name="Обычный 21 6 2 5" xfId="239"/>
    <cellStyle name="Обычный 21 6 2 5 2" xfId="240"/>
    <cellStyle name="Обычный 21 6 2 6" xfId="241"/>
    <cellStyle name="Обычный 21 6 2 6 2" xfId="242"/>
    <cellStyle name="Обычный 21 6 2 7" xfId="243"/>
    <cellStyle name="Обычный 21 6 3" xfId="244"/>
    <cellStyle name="Обычный 21 6 3 2" xfId="245"/>
    <cellStyle name="Обычный 21 6 3 2 2" xfId="246"/>
    <cellStyle name="Обычный 21 6 3 3" xfId="247"/>
    <cellStyle name="Обычный 21 6 3 3 2" xfId="248"/>
    <cellStyle name="Обычный 21 6 3 4" xfId="249"/>
    <cellStyle name="Обычный 21 6 3 4 2" xfId="250"/>
    <cellStyle name="Обычный 21 6 3 5" xfId="251"/>
    <cellStyle name="Обычный 21 6 4" xfId="252"/>
    <cellStyle name="Обычный 21 6 4 2" xfId="253"/>
    <cellStyle name="Обычный 21 6 5" xfId="254"/>
    <cellStyle name="Обычный 21 6 5 2" xfId="255"/>
    <cellStyle name="Обычный 21 6 6" xfId="256"/>
    <cellStyle name="Обычный 21 6 6 2" xfId="257"/>
    <cellStyle name="Обычный 21 6 7" xfId="258"/>
    <cellStyle name="Обычный 21 7" xfId="259"/>
    <cellStyle name="Обычный 21 7 2" xfId="260"/>
    <cellStyle name="Обычный 21 7 2 2" xfId="261"/>
    <cellStyle name="Обычный 21 7 3" xfId="262"/>
    <cellStyle name="Обычный 21 7 3 2" xfId="263"/>
    <cellStyle name="Обычный 21 7 4" xfId="264"/>
    <cellStyle name="Обычный 21 7 4 2" xfId="265"/>
    <cellStyle name="Обычный 21 7 5" xfId="266"/>
    <cellStyle name="Обычный 21 8" xfId="267"/>
    <cellStyle name="Обычный 21 8 10" xfId="268"/>
    <cellStyle name="Обычный 21 8 10 2" xfId="269"/>
    <cellStyle name="Обычный 21 8 11" xfId="270"/>
    <cellStyle name="Обычный 21 8 2" xfId="271"/>
    <cellStyle name="Обычный 21 8 2 2" xfId="272"/>
    <cellStyle name="Обычный 21 8 2 2 2" xfId="273"/>
    <cellStyle name="Обычный 21 8 2 2 2 2" xfId="274"/>
    <cellStyle name="Обычный 21 8 2 2 2 2 2" xfId="275"/>
    <cellStyle name="Обычный 21 8 2 2 2 3" xfId="276"/>
    <cellStyle name="Обычный 21 8 2 2 2 3 2" xfId="277"/>
    <cellStyle name="Обычный 21 8 2 2 2 4" xfId="278"/>
    <cellStyle name="Обычный 21 8 2 2 2 4 2" xfId="279"/>
    <cellStyle name="Обычный 21 8 2 2 2 5" xfId="280"/>
    <cellStyle name="Обычный 21 8 2 2 3" xfId="281"/>
    <cellStyle name="Обычный 21 8 2 2 3 2" xfId="282"/>
    <cellStyle name="Обычный 21 8 2 2 4" xfId="283"/>
    <cellStyle name="Обычный 21 8 2 2 4 2" xfId="284"/>
    <cellStyle name="Обычный 21 8 2 2 5" xfId="285"/>
    <cellStyle name="Обычный 21 8 2 2 5 2" xfId="286"/>
    <cellStyle name="Обычный 21 8 2 2 6" xfId="287"/>
    <cellStyle name="Обычный 21 8 2 3" xfId="288"/>
    <cellStyle name="Обычный 21 8 2 3 2" xfId="289"/>
    <cellStyle name="Обычный 21 8 2 3 2 2" xfId="290"/>
    <cellStyle name="Обычный 21 8 2 3 3" xfId="291"/>
    <cellStyle name="Обычный 21 8 2 3 3 2" xfId="292"/>
    <cellStyle name="Обычный 21 8 2 3 4" xfId="293"/>
    <cellStyle name="Обычный 21 8 2 3 4 2" xfId="294"/>
    <cellStyle name="Обычный 21 8 2 3 5" xfId="295"/>
    <cellStyle name="Обычный 21 8 2 4" xfId="296"/>
    <cellStyle name="Обычный 21 8 2 4 2" xfId="297"/>
    <cellStyle name="Обычный 21 8 2 5" xfId="298"/>
    <cellStyle name="Обычный 21 8 2 5 2" xfId="299"/>
    <cellStyle name="Обычный 21 8 2 6" xfId="300"/>
    <cellStyle name="Обычный 21 8 2 6 2" xfId="301"/>
    <cellStyle name="Обычный 21 8 2 7" xfId="302"/>
    <cellStyle name="Обычный 21 8 3" xfId="303"/>
    <cellStyle name="Обычный 21 8 3 2" xfId="304"/>
    <cellStyle name="Обычный 21 8 3 2 2" xfId="305"/>
    <cellStyle name="Обычный 21 8 3 2 2 2" xfId="306"/>
    <cellStyle name="Обычный 21 8 3 2 2 2 2" xfId="307"/>
    <cellStyle name="Обычный 21 8 3 2 2 3" xfId="308"/>
    <cellStyle name="Обычный 21 8 3 2 2 3 2" xfId="309"/>
    <cellStyle name="Обычный 21 8 3 2 2 4" xfId="310"/>
    <cellStyle name="Обычный 21 8 3 2 2 4 2" xfId="311"/>
    <cellStyle name="Обычный 21 8 3 2 2 5" xfId="312"/>
    <cellStyle name="Обычный 21 8 3 2 3" xfId="313"/>
    <cellStyle name="Обычный 21 8 3 2 3 2" xfId="314"/>
    <cellStyle name="Обычный 21 8 3 2 4" xfId="315"/>
    <cellStyle name="Обычный 21 8 3 2 4 2" xfId="316"/>
    <cellStyle name="Обычный 21 8 3 2 5" xfId="317"/>
    <cellStyle name="Обычный 21 8 3 2 5 2" xfId="318"/>
    <cellStyle name="Обычный 21 8 3 2 6" xfId="319"/>
    <cellStyle name="Обычный 21 8 3 3" xfId="320"/>
    <cellStyle name="Обычный 21 8 3 3 2" xfId="321"/>
    <cellStyle name="Обычный 21 8 3 3 2 2" xfId="322"/>
    <cellStyle name="Обычный 21 8 3 3 3" xfId="323"/>
    <cellStyle name="Обычный 21 8 3 3 3 2" xfId="324"/>
    <cellStyle name="Обычный 21 8 3 3 4" xfId="325"/>
    <cellStyle name="Обычный 21 8 3 3 4 2" xfId="326"/>
    <cellStyle name="Обычный 21 8 3 3 5" xfId="327"/>
    <cellStyle name="Обычный 21 8 3 4" xfId="328"/>
    <cellStyle name="Обычный 21 8 3 4 2" xfId="329"/>
    <cellStyle name="Обычный 21 8 3 5" xfId="330"/>
    <cellStyle name="Обычный 21 8 3 5 2" xfId="331"/>
    <cellStyle name="Обычный 21 8 3 6" xfId="332"/>
    <cellStyle name="Обычный 21 8 3 6 2" xfId="333"/>
    <cellStyle name="Обычный 21 8 3 7" xfId="334"/>
    <cellStyle name="Обычный 21 8 4" xfId="335"/>
    <cellStyle name="Обычный 21 8 4 2" xfId="336"/>
    <cellStyle name="Обычный 21 8 4 2 2" xfId="337"/>
    <cellStyle name="Обычный 21 8 4 2 2 2" xfId="338"/>
    <cellStyle name="Обычный 21 8 4 2 2 2 2" xfId="339"/>
    <cellStyle name="Обычный 21 8 4 2 2 3" xfId="340"/>
    <cellStyle name="Обычный 21 8 4 2 2 3 2" xfId="341"/>
    <cellStyle name="Обычный 21 8 4 2 2 4" xfId="342"/>
    <cellStyle name="Обычный 21 8 4 2 2 4 2" xfId="343"/>
    <cellStyle name="Обычный 21 8 4 2 2 5" xfId="344"/>
    <cellStyle name="Обычный 21 8 4 2 3" xfId="345"/>
    <cellStyle name="Обычный 21 8 4 2 3 2" xfId="346"/>
    <cellStyle name="Обычный 21 8 4 2 4" xfId="347"/>
    <cellStyle name="Обычный 21 8 4 2 4 2" xfId="348"/>
    <cellStyle name="Обычный 21 8 4 2 5" xfId="349"/>
    <cellStyle name="Обычный 21 8 4 2 5 2" xfId="350"/>
    <cellStyle name="Обычный 21 8 4 2 6" xfId="351"/>
    <cellStyle name="Обычный 21 8 4 3" xfId="352"/>
    <cellStyle name="Обычный 21 8 4 3 2" xfId="353"/>
    <cellStyle name="Обычный 21 8 4 3 2 2" xfId="354"/>
    <cellStyle name="Обычный 21 8 4 3 3" xfId="355"/>
    <cellStyle name="Обычный 21 8 4 3 3 2" xfId="356"/>
    <cellStyle name="Обычный 21 8 4 3 4" xfId="357"/>
    <cellStyle name="Обычный 21 8 4 3 4 2" xfId="358"/>
    <cellStyle name="Обычный 21 8 4 3 5" xfId="359"/>
    <cellStyle name="Обычный 21 8 4 4" xfId="360"/>
    <cellStyle name="Обычный 21 8 4 4 2" xfId="361"/>
    <cellStyle name="Обычный 21 8 4 5" xfId="362"/>
    <cellStyle name="Обычный 21 8 4 5 2" xfId="363"/>
    <cellStyle name="Обычный 21 8 4 6" xfId="364"/>
    <cellStyle name="Обычный 21 8 4 6 2" xfId="365"/>
    <cellStyle name="Обычный 21 8 4 7" xfId="366"/>
    <cellStyle name="Обычный 21 8 5" xfId="367"/>
    <cellStyle name="Обычный 21 8 5 2" xfId="368"/>
    <cellStyle name="Обычный 21 8 5 2 2" xfId="369"/>
    <cellStyle name="Обычный 21 8 5 2 2 2" xfId="370"/>
    <cellStyle name="Обычный 21 8 5 2 3" xfId="371"/>
    <cellStyle name="Обычный 21 8 5 2 3 2" xfId="372"/>
    <cellStyle name="Обычный 21 8 5 2 4" xfId="373"/>
    <cellStyle name="Обычный 21 8 5 2 4 2" xfId="374"/>
    <cellStyle name="Обычный 21 8 5 2 5" xfId="375"/>
    <cellStyle name="Обычный 21 8 5 3" xfId="376"/>
    <cellStyle name="Обычный 21 8 5 3 2" xfId="377"/>
    <cellStyle name="Обычный 21 8 5 4" xfId="378"/>
    <cellStyle name="Обычный 21 8 5 4 2" xfId="379"/>
    <cellStyle name="Обычный 21 8 5 5" xfId="380"/>
    <cellStyle name="Обычный 21 8 5 5 2" xfId="381"/>
    <cellStyle name="Обычный 21 8 5 6" xfId="382"/>
    <cellStyle name="Обычный 21 8 6" xfId="383"/>
    <cellStyle name="Обычный 21 8 6 2" xfId="384"/>
    <cellStyle name="Обычный 21 8 6 2 2" xfId="385"/>
    <cellStyle name="Обычный 21 8 6 2 2 2" xfId="386"/>
    <cellStyle name="Обычный 21 8 6 2 3" xfId="387"/>
    <cellStyle name="Обычный 21 8 6 2 3 2" xfId="388"/>
    <cellStyle name="Обычный 21 8 6 2 4" xfId="389"/>
    <cellStyle name="Обычный 21 8 6 2 4 2" xfId="390"/>
    <cellStyle name="Обычный 21 8 6 2 5" xfId="391"/>
    <cellStyle name="Обычный 21 8 6 3" xfId="392"/>
    <cellStyle name="Обычный 21 8 6 3 2" xfId="393"/>
    <cellStyle name="Обычный 21 8 6 4" xfId="394"/>
    <cellStyle name="Обычный 21 8 6 4 2" xfId="395"/>
    <cellStyle name="Обычный 21 8 6 5" xfId="396"/>
    <cellStyle name="Обычный 21 8 6 5 2" xfId="397"/>
    <cellStyle name="Обычный 21 8 6 6" xfId="398"/>
    <cellStyle name="Обычный 21 8 7" xfId="399"/>
    <cellStyle name="Обычный 21 8 7 2" xfId="400"/>
    <cellStyle name="Обычный 21 8 7 2 2" xfId="401"/>
    <cellStyle name="Обычный 21 8 7 3" xfId="402"/>
    <cellStyle name="Обычный 21 8 7 3 2" xfId="403"/>
    <cellStyle name="Обычный 21 8 7 4" xfId="404"/>
    <cellStyle name="Обычный 21 8 7 4 2" xfId="405"/>
    <cellStyle name="Обычный 21 8 7 5" xfId="406"/>
    <cellStyle name="Обычный 21 8 8" xfId="407"/>
    <cellStyle name="Обычный 21 8 8 2" xfId="408"/>
    <cellStyle name="Обычный 21 8 9" xfId="409"/>
    <cellStyle name="Обычный 21 8 9 2" xfId="410"/>
    <cellStyle name="Обычный 21 9" xfId="411"/>
    <cellStyle name="Обычный 21 9 2" xfId="412"/>
    <cellStyle name="Обычный 3" xfId="413"/>
    <cellStyle name="Плохой" xfId="414"/>
    <cellStyle name="Пояснение" xfId="415"/>
    <cellStyle name="Примечание" xfId="416"/>
    <cellStyle name="Percent" xfId="417"/>
    <cellStyle name="Связанная ячейка" xfId="418"/>
    <cellStyle name="Стиль 1 2" xfId="419"/>
    <cellStyle name="Текст предупреждения" xfId="420"/>
    <cellStyle name="Comma" xfId="421"/>
    <cellStyle name="Comma [0]" xfId="422"/>
    <cellStyle name="Финансовый 12 8" xfId="423"/>
    <cellStyle name="Финансовый 12 8 2" xfId="424"/>
    <cellStyle name="Финансовый 12 8 2 2" xfId="425"/>
    <cellStyle name="Финансовый 3" xfId="426"/>
    <cellStyle name="Финансовый 3 2" xfId="427"/>
    <cellStyle name="Финансовый 3 2 2" xfId="428"/>
    <cellStyle name="Финансовый 3 2 2 2" xfId="429"/>
    <cellStyle name="Финансовый 3 2 2 2 2" xfId="430"/>
    <cellStyle name="Финансовый 3 2 2 2 2 2" xfId="431"/>
    <cellStyle name="Финансовый 3 2 2 2 3" xfId="432"/>
    <cellStyle name="Финансовый 3 2 2 2 3 2" xfId="433"/>
    <cellStyle name="Финансовый 3 2 2 2 4" xfId="434"/>
    <cellStyle name="Финансовый 3 2 2 2 4 2" xfId="435"/>
    <cellStyle name="Финансовый 3 2 2 2 5" xfId="436"/>
    <cellStyle name="Финансовый 3 2 2 3" xfId="437"/>
    <cellStyle name="Финансовый 3 2 2 3 2" xfId="438"/>
    <cellStyle name="Финансовый 3 2 2 4" xfId="439"/>
    <cellStyle name="Финансовый 3 2 2 4 2" xfId="440"/>
    <cellStyle name="Финансовый 3 2 2 5" xfId="441"/>
    <cellStyle name="Финансовый 3 2 2 5 2" xfId="442"/>
    <cellStyle name="Финансовый 3 2 2 6" xfId="443"/>
    <cellStyle name="Финансовый 3 2 3" xfId="444"/>
    <cellStyle name="Финансовый 3 2 3 2" xfId="445"/>
    <cellStyle name="Финансовый 3 2 3 2 2" xfId="446"/>
    <cellStyle name="Финансовый 3 2 3 3" xfId="447"/>
    <cellStyle name="Финансовый 3 2 3 3 2" xfId="448"/>
    <cellStyle name="Финансовый 3 2 3 4" xfId="449"/>
    <cellStyle name="Финансовый 3 2 3 4 2" xfId="450"/>
    <cellStyle name="Финансовый 3 2 3 5" xfId="451"/>
    <cellStyle name="Финансовый 3 2 4" xfId="452"/>
    <cellStyle name="Финансовый 3 2 4 2" xfId="453"/>
    <cellStyle name="Финансовый 3 2 5" xfId="454"/>
    <cellStyle name="Финансовый 3 2 5 2" xfId="455"/>
    <cellStyle name="Финансовый 3 2 6" xfId="456"/>
    <cellStyle name="Финансовый 3 2 6 2" xfId="457"/>
    <cellStyle name="Финансовый 3 2 7" xfId="458"/>
    <cellStyle name="Финансовый 3 3" xfId="459"/>
    <cellStyle name="Финансовый 3 3 2" xfId="460"/>
    <cellStyle name="Финансовый 3 3 2 2" xfId="461"/>
    <cellStyle name="Финансовый 3 3 2 2 2" xfId="462"/>
    <cellStyle name="Финансовый 3 3 2 3" xfId="463"/>
    <cellStyle name="Финансовый 3 3 2 3 2" xfId="464"/>
    <cellStyle name="Финансовый 3 3 2 4" xfId="465"/>
    <cellStyle name="Финансовый 3 3 2 4 2" xfId="466"/>
    <cellStyle name="Финансовый 3 3 2 5" xfId="467"/>
    <cellStyle name="Финансовый 3 3 3" xfId="468"/>
    <cellStyle name="Финансовый 3 3 3 2" xfId="469"/>
    <cellStyle name="Финансовый 3 3 4" xfId="470"/>
    <cellStyle name="Финансовый 3 3 4 2" xfId="471"/>
    <cellStyle name="Финансовый 3 3 5" xfId="472"/>
    <cellStyle name="Финансовый 3 3 5 2" xfId="473"/>
    <cellStyle name="Финансовый 3 3 6" xfId="474"/>
    <cellStyle name="Финансовый 3 4" xfId="475"/>
    <cellStyle name="Финансовый 3 4 2" xfId="476"/>
    <cellStyle name="Финансовый 3 4 2 2" xfId="477"/>
    <cellStyle name="Финансовый 3 4 3" xfId="478"/>
    <cellStyle name="Финансовый 3 4 3 2" xfId="479"/>
    <cellStyle name="Финансовый 3 4 4" xfId="480"/>
    <cellStyle name="Финансовый 3 4 4 2" xfId="481"/>
    <cellStyle name="Финансовый 3 4 5" xfId="482"/>
    <cellStyle name="Финансовый 3 5" xfId="483"/>
    <cellStyle name="Финансовый 3 5 2" xfId="484"/>
    <cellStyle name="Финансовый 3 6" xfId="485"/>
    <cellStyle name="Финансовый 3 6 2" xfId="486"/>
    <cellStyle name="Финансовый 3 7" xfId="487"/>
    <cellStyle name="Финансовый 3 7 2" xfId="488"/>
    <cellStyle name="Финансовый 3 8" xfId="489"/>
    <cellStyle name="Хороший" xfId="49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90" zoomScaleNormal="90" zoomScalePageLayoutView="0" workbookViewId="0" topLeftCell="A10">
      <selection activeCell="L31" sqref="L31"/>
    </sheetView>
  </sheetViews>
  <sheetFormatPr defaultColWidth="9.140625" defaultRowHeight="15"/>
  <cols>
    <col min="2" max="2" width="106.140625" style="0" customWidth="1"/>
    <col min="3" max="3" width="13.421875" style="0" customWidth="1"/>
    <col min="4" max="5" width="10.7109375" style="0" bestFit="1" customWidth="1"/>
    <col min="6" max="6" width="11.140625" style="0" customWidth="1"/>
    <col min="7" max="7" width="12.00390625" style="0" customWidth="1"/>
  </cols>
  <sheetData>
    <row r="1" spans="1:6" ht="53.25" customHeight="1">
      <c r="A1" s="38" t="s">
        <v>76</v>
      </c>
      <c r="B1" s="38"/>
      <c r="C1" s="38"/>
      <c r="D1" s="38"/>
      <c r="E1" s="38"/>
      <c r="F1" s="38"/>
    </row>
    <row r="2" spans="1:6" ht="15.75">
      <c r="A2" s="5" t="s">
        <v>0</v>
      </c>
      <c r="B2" s="6"/>
      <c r="C2" s="2"/>
      <c r="D2" s="3"/>
      <c r="E2" s="3"/>
      <c r="F2" s="4"/>
    </row>
    <row r="3" spans="1:7" ht="15.75">
      <c r="A3" s="36" t="s">
        <v>1</v>
      </c>
      <c r="B3" s="36" t="s">
        <v>2</v>
      </c>
      <c r="C3" s="36" t="s">
        <v>3</v>
      </c>
      <c r="D3" s="32">
        <v>2017</v>
      </c>
      <c r="E3" s="32">
        <v>2018</v>
      </c>
      <c r="F3" s="34">
        <v>2019</v>
      </c>
      <c r="G3" s="34">
        <v>2020</v>
      </c>
    </row>
    <row r="4" spans="1:7" ht="31.5">
      <c r="A4" s="37"/>
      <c r="B4" s="37"/>
      <c r="C4" s="37"/>
      <c r="D4" s="7" t="s">
        <v>4</v>
      </c>
      <c r="E4" s="7" t="s">
        <v>4</v>
      </c>
      <c r="F4" s="7" t="s">
        <v>4</v>
      </c>
      <c r="G4" s="7" t="s">
        <v>77</v>
      </c>
    </row>
    <row r="5" spans="1:7" ht="15.75">
      <c r="A5" s="7">
        <v>1</v>
      </c>
      <c r="B5" s="8">
        <v>2</v>
      </c>
      <c r="C5" s="7">
        <v>3</v>
      </c>
      <c r="D5" s="7">
        <v>4</v>
      </c>
      <c r="E5" s="7">
        <v>5</v>
      </c>
      <c r="F5" s="7">
        <v>7</v>
      </c>
      <c r="G5" s="7">
        <v>8</v>
      </c>
    </row>
    <row r="6" spans="1:7" ht="15.75">
      <c r="A6" s="9" t="s">
        <v>5</v>
      </c>
      <c r="B6" s="10"/>
      <c r="C6" s="11"/>
      <c r="D6" s="12"/>
      <c r="E6" s="12"/>
      <c r="F6" s="13"/>
      <c r="G6" s="13"/>
    </row>
    <row r="7" spans="1:7" ht="15.75">
      <c r="A7" s="14" t="s">
        <v>6</v>
      </c>
      <c r="B7" s="15" t="s">
        <v>7</v>
      </c>
      <c r="C7" s="16" t="s">
        <v>8</v>
      </c>
      <c r="D7" s="26">
        <v>19</v>
      </c>
      <c r="E7" s="26">
        <v>17</v>
      </c>
      <c r="F7" s="26">
        <v>17</v>
      </c>
      <c r="G7" s="26">
        <v>20</v>
      </c>
    </row>
    <row r="8" spans="1:7" ht="15.75">
      <c r="A8" s="17" t="s">
        <v>9</v>
      </c>
      <c r="B8" s="18" t="s">
        <v>10</v>
      </c>
      <c r="C8" s="19" t="s">
        <v>11</v>
      </c>
      <c r="D8" s="27">
        <v>88.818</v>
      </c>
      <c r="E8" s="27">
        <v>78.278</v>
      </c>
      <c r="F8" s="27">
        <v>78.278</v>
      </c>
      <c r="G8" s="27">
        <v>98.713</v>
      </c>
    </row>
    <row r="9" spans="1:7" ht="15.75">
      <c r="A9" s="17" t="s">
        <v>12</v>
      </c>
      <c r="B9" s="18" t="s">
        <v>13</v>
      </c>
      <c r="C9" s="19" t="s">
        <v>11</v>
      </c>
      <c r="D9" s="27">
        <v>51.571</v>
      </c>
      <c r="E9" s="27">
        <v>46.485</v>
      </c>
      <c r="F9" s="27">
        <v>50.41629909001191</v>
      </c>
      <c r="G9" s="27">
        <v>65.99</v>
      </c>
    </row>
    <row r="10" spans="1:7" ht="15.75">
      <c r="A10" s="17" t="s">
        <v>14</v>
      </c>
      <c r="B10" s="18" t="s">
        <v>15</v>
      </c>
      <c r="C10" s="19" t="s">
        <v>16</v>
      </c>
      <c r="D10" s="27">
        <v>17.422</v>
      </c>
      <c r="E10" s="27">
        <v>17.422</v>
      </c>
      <c r="F10" s="27">
        <v>18.405</v>
      </c>
      <c r="G10" s="27">
        <v>19.456</v>
      </c>
    </row>
    <row r="11" spans="1:7" ht="15.75">
      <c r="A11" s="20" t="s">
        <v>17</v>
      </c>
      <c r="B11" s="21" t="s">
        <v>18</v>
      </c>
      <c r="C11" s="22" t="s">
        <v>19</v>
      </c>
      <c r="D11" s="28">
        <v>4930.127</v>
      </c>
      <c r="E11" s="28">
        <v>4930.127</v>
      </c>
      <c r="F11" s="28">
        <v>5167.5827</v>
      </c>
      <c r="G11" s="28">
        <v>5526.474975000001</v>
      </c>
    </row>
    <row r="12" spans="1:7" ht="15.75">
      <c r="A12" s="9" t="s">
        <v>20</v>
      </c>
      <c r="B12" s="10"/>
      <c r="C12" s="11"/>
      <c r="D12" s="12"/>
      <c r="E12" s="12"/>
      <c r="F12" s="13"/>
      <c r="G12" s="13"/>
    </row>
    <row r="13" spans="1:7" ht="15.75">
      <c r="A13" s="14" t="s">
        <v>21</v>
      </c>
      <c r="B13" s="15" t="s">
        <v>7</v>
      </c>
      <c r="C13" s="16" t="s">
        <v>8</v>
      </c>
      <c r="D13" s="26">
        <v>17</v>
      </c>
      <c r="E13" s="26">
        <v>17</v>
      </c>
      <c r="F13" s="26">
        <v>16</v>
      </c>
      <c r="G13" s="26">
        <v>20</v>
      </c>
    </row>
    <row r="14" spans="1:7" ht="15.75">
      <c r="A14" s="17" t="s">
        <v>22</v>
      </c>
      <c r="B14" s="18" t="s">
        <v>10</v>
      </c>
      <c r="C14" s="19" t="s">
        <v>11</v>
      </c>
      <c r="D14" s="26">
        <v>78.278</v>
      </c>
      <c r="E14" s="26">
        <v>78.278</v>
      </c>
      <c r="F14" s="26">
        <v>77.598</v>
      </c>
      <c r="G14" s="26">
        <v>98.713</v>
      </c>
    </row>
    <row r="15" spans="1:7" ht="15.75">
      <c r="A15" s="17" t="s">
        <v>23</v>
      </c>
      <c r="B15" s="18" t="s">
        <v>13</v>
      </c>
      <c r="C15" s="19" t="s">
        <v>11</v>
      </c>
      <c r="D15" s="26">
        <v>45.339</v>
      </c>
      <c r="E15" s="26">
        <v>46.485</v>
      </c>
      <c r="F15" s="26">
        <v>49.875299090011914</v>
      </c>
      <c r="G15" s="26">
        <v>65.99</v>
      </c>
    </row>
    <row r="16" spans="1:7" ht="15.75">
      <c r="A16" s="17" t="s">
        <v>24</v>
      </c>
      <c r="B16" s="18" t="s">
        <v>15</v>
      </c>
      <c r="C16" s="19" t="s">
        <v>16</v>
      </c>
      <c r="D16" s="26">
        <v>17.422</v>
      </c>
      <c r="E16" s="26">
        <v>17.422</v>
      </c>
      <c r="F16" s="26">
        <v>18.405</v>
      </c>
      <c r="G16" s="26">
        <v>19.456</v>
      </c>
    </row>
    <row r="17" spans="1:7" ht="15.75">
      <c r="A17" s="20" t="s">
        <v>25</v>
      </c>
      <c r="B17" s="21" t="s">
        <v>18</v>
      </c>
      <c r="C17" s="22" t="s">
        <v>19</v>
      </c>
      <c r="D17" s="26">
        <v>4930.127</v>
      </c>
      <c r="E17" s="26">
        <v>4930.127</v>
      </c>
      <c r="F17" s="26">
        <v>5167.5827</v>
      </c>
      <c r="G17" s="26">
        <v>5526.474975000001</v>
      </c>
    </row>
    <row r="18" spans="1:7" ht="15.75">
      <c r="A18" s="9" t="s">
        <v>26</v>
      </c>
      <c r="B18" s="23"/>
      <c r="C18" s="11"/>
      <c r="D18" s="24"/>
      <c r="E18" s="24"/>
      <c r="F18" s="25"/>
      <c r="G18" s="25"/>
    </row>
    <row r="19" spans="1:7" ht="15.75">
      <c r="A19" s="16">
        <v>6</v>
      </c>
      <c r="B19" s="15" t="s">
        <v>27</v>
      </c>
      <c r="C19" s="16" t="s">
        <v>28</v>
      </c>
      <c r="D19" s="29">
        <f>SUM(D20:D21)</f>
        <v>163.15680275123682</v>
      </c>
      <c r="E19" s="29">
        <f>SUM(E20:E21)</f>
        <v>154.4418234818711</v>
      </c>
      <c r="F19" s="29">
        <f>SUM(F20:F21)</f>
        <v>143.33461999999997</v>
      </c>
      <c r="G19" s="29">
        <f>SUM(G20:G21)</f>
        <v>89.73953999999999</v>
      </c>
    </row>
    <row r="20" spans="1:7" ht="15.75">
      <c r="A20" s="17" t="s">
        <v>29</v>
      </c>
      <c r="B20" s="18" t="s">
        <v>30</v>
      </c>
      <c r="C20" s="19" t="s">
        <v>28</v>
      </c>
      <c r="D20" s="27">
        <v>163.15680275123682</v>
      </c>
      <c r="E20" s="27">
        <v>154.4418234818711</v>
      </c>
      <c r="F20" s="27">
        <v>143.33461999999997</v>
      </c>
      <c r="G20" s="27">
        <v>89.73953999999999</v>
      </c>
    </row>
    <row r="21" spans="1:7" ht="15.75">
      <c r="A21" s="17" t="s">
        <v>31</v>
      </c>
      <c r="B21" s="18" t="s">
        <v>32</v>
      </c>
      <c r="C21" s="19" t="s">
        <v>28</v>
      </c>
      <c r="D21" s="27">
        <v>0</v>
      </c>
      <c r="E21" s="27">
        <v>0</v>
      </c>
      <c r="F21" s="27">
        <v>0</v>
      </c>
      <c r="G21" s="27">
        <v>0</v>
      </c>
    </row>
    <row r="22" spans="1:7" ht="15.75">
      <c r="A22" s="19">
        <v>7</v>
      </c>
      <c r="B22" s="18" t="s">
        <v>33</v>
      </c>
      <c r="C22" s="19" t="s">
        <v>28</v>
      </c>
      <c r="D22" s="29">
        <f>SUM(D23:D24)</f>
        <v>1.55232885480182</v>
      </c>
      <c r="E22" s="29">
        <f>SUM(E23:E24)</f>
        <v>1.2394138290345746</v>
      </c>
      <c r="F22" s="29">
        <f>SUM(F23:F24)</f>
        <v>1.79931</v>
      </c>
      <c r="G22" s="29">
        <f>SUM(G23:G24)</f>
        <v>1.7005199999999998</v>
      </c>
    </row>
    <row r="23" spans="1:7" ht="15.75">
      <c r="A23" s="17" t="s">
        <v>34</v>
      </c>
      <c r="B23" s="18" t="s">
        <v>30</v>
      </c>
      <c r="C23" s="16" t="s">
        <v>28</v>
      </c>
      <c r="D23" s="27">
        <v>1.55232885480182</v>
      </c>
      <c r="E23" s="27">
        <v>1.2394138290345746</v>
      </c>
      <c r="F23" s="27">
        <v>1.79931</v>
      </c>
      <c r="G23" s="27">
        <v>1.7005199999999998</v>
      </c>
    </row>
    <row r="24" spans="1:7" ht="15.75">
      <c r="A24" s="17" t="s">
        <v>35</v>
      </c>
      <c r="B24" s="18" t="s">
        <v>32</v>
      </c>
      <c r="C24" s="19" t="s">
        <v>28</v>
      </c>
      <c r="D24" s="27">
        <v>0</v>
      </c>
      <c r="E24" s="27">
        <v>0</v>
      </c>
      <c r="F24" s="27">
        <v>0</v>
      </c>
      <c r="G24" s="27">
        <v>0</v>
      </c>
    </row>
    <row r="25" spans="1:7" ht="15.75">
      <c r="A25" s="19">
        <v>8</v>
      </c>
      <c r="B25" s="18" t="s">
        <v>36</v>
      </c>
      <c r="C25" s="19" t="s">
        <v>37</v>
      </c>
      <c r="D25" s="30">
        <f>D23/D20</f>
        <v>0.009514337303904127</v>
      </c>
      <c r="E25" s="30">
        <f>E23/E20</f>
        <v>0.008025117815188587</v>
      </c>
      <c r="F25" s="30">
        <f>F23/F20</f>
        <v>0.012553212894414485</v>
      </c>
      <c r="G25" s="30">
        <f>G23/G20</f>
        <v>0.018949506538589345</v>
      </c>
    </row>
    <row r="26" spans="1:7" ht="15.75">
      <c r="A26" s="19">
        <v>9</v>
      </c>
      <c r="B26" s="18" t="s">
        <v>38</v>
      </c>
      <c r="C26" s="19" t="s">
        <v>28</v>
      </c>
      <c r="D26" s="29">
        <f>SUM(D27:D28)</f>
        <v>161.604473896435</v>
      </c>
      <c r="E26" s="29">
        <f>SUM(E27:E28)</f>
        <v>153.20240965283654</v>
      </c>
      <c r="F26" s="29">
        <f>SUM(F27:F28)</f>
        <v>141.53530999999998</v>
      </c>
      <c r="G26" s="29">
        <f>SUM(G27:G28)</f>
        <v>88.03902</v>
      </c>
    </row>
    <row r="27" spans="1:7" ht="15.75">
      <c r="A27" s="17" t="s">
        <v>39</v>
      </c>
      <c r="B27" s="18" t="s">
        <v>40</v>
      </c>
      <c r="C27" s="19" t="s">
        <v>28</v>
      </c>
      <c r="D27" s="31">
        <f aca="true" t="shared" si="0" ref="D27:F28">D20-D23</f>
        <v>161.604473896435</v>
      </c>
      <c r="E27" s="31">
        <f t="shared" si="0"/>
        <v>153.20240965283654</v>
      </c>
      <c r="F27" s="31">
        <f t="shared" si="0"/>
        <v>141.53530999999998</v>
      </c>
      <c r="G27" s="31">
        <f>G20-G23</f>
        <v>88.03902</v>
      </c>
    </row>
    <row r="28" spans="1:7" ht="15.75">
      <c r="A28" s="17" t="s">
        <v>41</v>
      </c>
      <c r="B28" s="18" t="s">
        <v>42</v>
      </c>
      <c r="C28" s="19" t="s">
        <v>28</v>
      </c>
      <c r="D28" s="31">
        <f t="shared" si="0"/>
        <v>0</v>
      </c>
      <c r="E28" s="31">
        <f t="shared" si="0"/>
        <v>0</v>
      </c>
      <c r="F28" s="31">
        <f t="shared" si="0"/>
        <v>0</v>
      </c>
      <c r="G28" s="31">
        <f>G21-G24</f>
        <v>0</v>
      </c>
    </row>
    <row r="29" spans="1:7" ht="15.75">
      <c r="A29" s="19">
        <v>10</v>
      </c>
      <c r="B29" s="18" t="s">
        <v>43</v>
      </c>
      <c r="C29" s="19" t="s">
        <v>28</v>
      </c>
      <c r="D29" s="27">
        <f>D20-D23</f>
        <v>161.604473896435</v>
      </c>
      <c r="E29" s="27">
        <f>E20-E23</f>
        <v>153.20240965283654</v>
      </c>
      <c r="F29" s="27">
        <f>F20-F23</f>
        <v>141.53530999999998</v>
      </c>
      <c r="G29" s="27">
        <v>88.03902000000001</v>
      </c>
    </row>
    <row r="30" spans="1:7" ht="15.75">
      <c r="A30" s="19">
        <v>11</v>
      </c>
      <c r="B30" s="18" t="s">
        <v>44</v>
      </c>
      <c r="C30" s="19" t="s">
        <v>28</v>
      </c>
      <c r="D30" s="27">
        <v>0</v>
      </c>
      <c r="E30" s="27">
        <v>0</v>
      </c>
      <c r="F30" s="27">
        <v>0</v>
      </c>
      <c r="G30" s="27">
        <v>0</v>
      </c>
    </row>
    <row r="31" spans="1:7" ht="15.75">
      <c r="A31" s="19">
        <v>12</v>
      </c>
      <c r="B31" s="18" t="s">
        <v>45</v>
      </c>
      <c r="C31" s="19" t="s">
        <v>28</v>
      </c>
      <c r="D31" s="29">
        <f>SUM(D32:D33)</f>
        <v>36.80969950863858</v>
      </c>
      <c r="E31" s="29">
        <f>SUM(E32:E33)</f>
        <v>36.78439700852684</v>
      </c>
      <c r="F31" s="29">
        <f>SUM(F32:F33)</f>
        <v>35.671079999999996</v>
      </c>
      <c r="G31" s="29">
        <f>SUM(G32:G33)</f>
        <v>26.52995</v>
      </c>
    </row>
    <row r="32" spans="1:7" ht="15.75">
      <c r="A32" s="17" t="s">
        <v>46</v>
      </c>
      <c r="B32" s="18" t="s">
        <v>47</v>
      </c>
      <c r="C32" s="19" t="s">
        <v>28</v>
      </c>
      <c r="D32" s="27">
        <v>36.80969950863858</v>
      </c>
      <c r="E32" s="27">
        <v>36.78439700852684</v>
      </c>
      <c r="F32" s="27">
        <v>35.671079999999996</v>
      </c>
      <c r="G32" s="27">
        <v>26.52995</v>
      </c>
    </row>
    <row r="33" spans="1:7" ht="18" customHeight="1">
      <c r="A33" s="17" t="s">
        <v>48</v>
      </c>
      <c r="B33" s="18" t="s">
        <v>49</v>
      </c>
      <c r="C33" s="19" t="s">
        <v>28</v>
      </c>
      <c r="D33" s="27">
        <v>0</v>
      </c>
      <c r="E33" s="27">
        <v>0</v>
      </c>
      <c r="F33" s="27">
        <v>0</v>
      </c>
      <c r="G33" s="27">
        <v>0</v>
      </c>
    </row>
    <row r="34" spans="1:7" ht="15.75">
      <c r="A34" s="19">
        <v>13</v>
      </c>
      <c r="B34" s="18" t="s">
        <v>74</v>
      </c>
      <c r="C34" s="19" t="s">
        <v>37</v>
      </c>
      <c r="D34" s="30">
        <f>D31/(D29+D30)</f>
        <v>0.2277764879964168</v>
      </c>
      <c r="E34" s="30">
        <f>E31/(E29+E30)</f>
        <v>0.24010325354465323</v>
      </c>
      <c r="F34" s="30">
        <f>F31/(F29+F30)</f>
        <v>0.2520295465491968</v>
      </c>
      <c r="G34" s="30">
        <f>G31/(G29+G30)</f>
        <v>0.3013430862815147</v>
      </c>
    </row>
    <row r="35" spans="1:7" s="1" customFormat="1" ht="15.75">
      <c r="A35" s="19">
        <v>13</v>
      </c>
      <c r="B35" s="18" t="s">
        <v>73</v>
      </c>
      <c r="C35" s="19" t="s">
        <v>37</v>
      </c>
      <c r="D35" s="35">
        <f>D31/D19</f>
        <v>0.2256093456597202</v>
      </c>
      <c r="E35" s="35">
        <f>E31/E19</f>
        <v>0.2381763966471473</v>
      </c>
      <c r="F35" s="35">
        <f>F31/F19</f>
        <v>0.24886576599568203</v>
      </c>
      <c r="G35" s="35">
        <f>G31/G19</f>
        <v>0.2956327834976645</v>
      </c>
    </row>
    <row r="36" spans="1:7" ht="15.75">
      <c r="A36" s="19">
        <v>14</v>
      </c>
      <c r="B36" s="18" t="s">
        <v>50</v>
      </c>
      <c r="C36" s="19" t="s">
        <v>28</v>
      </c>
      <c r="D36" s="31">
        <f>D26-D31</f>
        <v>124.79477438779642</v>
      </c>
      <c r="E36" s="31">
        <f>E26-E31</f>
        <v>116.4180126443097</v>
      </c>
      <c r="F36" s="31">
        <f>F26-F31</f>
        <v>105.86422999999999</v>
      </c>
      <c r="G36" s="31">
        <f>G26-G31</f>
        <v>61.509069999999994</v>
      </c>
    </row>
    <row r="37" spans="1:7" ht="15.75">
      <c r="A37" s="20" t="s">
        <v>51</v>
      </c>
      <c r="B37" s="21" t="s">
        <v>52</v>
      </c>
      <c r="C37" s="22" t="s">
        <v>28</v>
      </c>
      <c r="D37" s="28">
        <v>0</v>
      </c>
      <c r="E37" s="28">
        <v>0</v>
      </c>
      <c r="F37" s="28">
        <v>0</v>
      </c>
      <c r="G37" s="28">
        <v>0</v>
      </c>
    </row>
    <row r="38" spans="1:7" ht="15.75">
      <c r="A38" s="9" t="s">
        <v>53</v>
      </c>
      <c r="B38" s="10"/>
      <c r="C38" s="11"/>
      <c r="D38" s="24"/>
      <c r="E38" s="24"/>
      <c r="F38" s="25"/>
      <c r="G38" s="25"/>
    </row>
    <row r="39" spans="1:7" ht="15.75">
      <c r="A39" s="16">
        <v>15</v>
      </c>
      <c r="B39" s="15" t="s">
        <v>54</v>
      </c>
      <c r="C39" s="16" t="s">
        <v>55</v>
      </c>
      <c r="D39" s="29">
        <f>SUM(D40:D41)</f>
        <v>25428.27806185714</v>
      </c>
      <c r="E39" s="29">
        <f>SUM(E40:E41)</f>
        <v>24132.549885428576</v>
      </c>
      <c r="F39" s="29">
        <f>SUM(F40:F41)</f>
        <v>22342.47143028571</v>
      </c>
      <c r="G39" s="29">
        <f>SUM(G40:G41)</f>
        <v>13909.802646142858</v>
      </c>
    </row>
    <row r="40" spans="1:7" ht="15.75">
      <c r="A40" s="17" t="s">
        <v>56</v>
      </c>
      <c r="B40" s="18" t="s">
        <v>57</v>
      </c>
      <c r="C40" s="19" t="s">
        <v>55</v>
      </c>
      <c r="D40" s="27">
        <v>25428.27806185714</v>
      </c>
      <c r="E40" s="27">
        <v>24132.549885428576</v>
      </c>
      <c r="F40" s="27">
        <v>22342.47143028571</v>
      </c>
      <c r="G40" s="27">
        <v>13909.802646142858</v>
      </c>
    </row>
    <row r="41" spans="1:7" ht="15.75">
      <c r="A41" s="17" t="s">
        <v>58</v>
      </c>
      <c r="B41" s="18" t="s">
        <v>59</v>
      </c>
      <c r="C41" s="19" t="s">
        <v>55</v>
      </c>
      <c r="D41" s="27">
        <v>0</v>
      </c>
      <c r="E41" s="27">
        <v>0</v>
      </c>
      <c r="F41" s="27">
        <v>0</v>
      </c>
      <c r="G41" s="27">
        <v>0</v>
      </c>
    </row>
    <row r="42" spans="1:7" ht="15.75">
      <c r="A42" s="19">
        <v>16</v>
      </c>
      <c r="B42" s="18" t="s">
        <v>60</v>
      </c>
      <c r="C42" s="19" t="s">
        <v>61</v>
      </c>
      <c r="D42" s="27">
        <v>4970.7409</v>
      </c>
      <c r="E42" s="27">
        <v>4445.957</v>
      </c>
      <c r="F42" s="27">
        <v>4325.217000000001</v>
      </c>
      <c r="G42" s="27">
        <v>2943.327000000001</v>
      </c>
    </row>
    <row r="43" spans="1:7" ht="15.75">
      <c r="A43" s="22">
        <v>17</v>
      </c>
      <c r="B43" s="21" t="s">
        <v>62</v>
      </c>
      <c r="C43" s="22" t="s">
        <v>63</v>
      </c>
      <c r="D43" s="28">
        <v>104.63835384690002</v>
      </c>
      <c r="E43" s="28">
        <v>76.956363775</v>
      </c>
      <c r="F43" s="28">
        <v>37.46330152</v>
      </c>
      <c r="G43" s="28">
        <v>28.09398</v>
      </c>
    </row>
    <row r="44" spans="1:7" ht="15.75">
      <c r="A44" s="9" t="s">
        <v>64</v>
      </c>
      <c r="B44" s="10"/>
      <c r="C44" s="11"/>
      <c r="D44" s="24"/>
      <c r="E44" s="24"/>
      <c r="F44" s="25"/>
      <c r="G44" s="25"/>
    </row>
    <row r="45" spans="1:7" ht="15.75">
      <c r="A45" s="16">
        <v>18</v>
      </c>
      <c r="B45" s="15" t="s">
        <v>65</v>
      </c>
      <c r="C45" s="16" t="s">
        <v>66</v>
      </c>
      <c r="D45" s="29">
        <f>D39/D19</f>
        <v>155.85177959528494</v>
      </c>
      <c r="E45" s="29">
        <f>E39/E19</f>
        <v>156.25657183632862</v>
      </c>
      <c r="F45" s="29">
        <f>F39/F19</f>
        <v>155.87630839141104</v>
      </c>
      <c r="G45" s="29">
        <f>G39/G19</f>
        <v>155.00193834448962</v>
      </c>
    </row>
    <row r="46" spans="1:7" s="1" customFormat="1" ht="15.75">
      <c r="A46" s="16"/>
      <c r="B46" s="15" t="s">
        <v>75</v>
      </c>
      <c r="C46" s="16"/>
      <c r="D46" s="33">
        <f>1/(D45*0.007)</f>
        <v>0.9166218263796121</v>
      </c>
      <c r="E46" s="33">
        <f>1/(E45*0.007)</f>
        <v>0.9142472612721785</v>
      </c>
      <c r="F46" s="33">
        <f>1/(F45*0.007)</f>
        <v>0.9164775861795714</v>
      </c>
      <c r="G46" s="33">
        <f>1/(G45*0.007)</f>
        <v>0.9216474605604279</v>
      </c>
    </row>
    <row r="47" spans="1:7" ht="15.75">
      <c r="A47" s="19">
        <v>19</v>
      </c>
      <c r="B47" s="18" t="s">
        <v>67</v>
      </c>
      <c r="C47" s="19" t="s">
        <v>66</v>
      </c>
      <c r="D47" s="31">
        <f>D39/D26</f>
        <v>157.34884962499848</v>
      </c>
      <c r="E47" s="31">
        <f>E39/E26</f>
        <v>157.52069396371772</v>
      </c>
      <c r="F47" s="31">
        <f>F39/F26</f>
        <v>157.85793262674673</v>
      </c>
      <c r="G47" s="31">
        <f>G39/G26</f>
        <v>157.99588235015403</v>
      </c>
    </row>
    <row r="48" spans="1:7" ht="15.75">
      <c r="A48" s="19">
        <v>20</v>
      </c>
      <c r="B48" s="18" t="s">
        <v>68</v>
      </c>
      <c r="C48" s="19" t="s">
        <v>69</v>
      </c>
      <c r="D48" s="31">
        <f>D42/D19</f>
        <v>30.466035226118198</v>
      </c>
      <c r="E48" s="31">
        <f>E42/E19</f>
        <v>28.787260469777358</v>
      </c>
      <c r="F48" s="31">
        <f>F42/F19</f>
        <v>30.175661678944007</v>
      </c>
      <c r="G48" s="31">
        <f>G42/G19</f>
        <v>32.798552343816354</v>
      </c>
    </row>
    <row r="49" spans="1:7" ht="15.75">
      <c r="A49" s="19">
        <v>21</v>
      </c>
      <c r="B49" s="18" t="s">
        <v>70</v>
      </c>
      <c r="C49" s="19" t="s">
        <v>71</v>
      </c>
      <c r="D49" s="31">
        <f>D43/D19</f>
        <v>0.6413361385025473</v>
      </c>
      <c r="E49" s="31">
        <f>E43/E19</f>
        <v>0.49828707043227444</v>
      </c>
      <c r="F49" s="31">
        <f>F43/F19</f>
        <v>0.26136952482240516</v>
      </c>
      <c r="G49" s="31">
        <f>G43/G19</f>
        <v>0.31306133283054494</v>
      </c>
    </row>
    <row r="50" spans="1:7" ht="15.75">
      <c r="A50" s="19">
        <v>22</v>
      </c>
      <c r="B50" s="18" t="s">
        <v>72</v>
      </c>
      <c r="C50" s="19" t="s">
        <v>63</v>
      </c>
      <c r="D50" s="27">
        <v>0.9167654879082979</v>
      </c>
      <c r="E50" s="27">
        <v>0.8018738365853658</v>
      </c>
      <c r="F50" s="27">
        <v>0.60145</v>
      </c>
      <c r="G50" s="27">
        <v>0.42847999999999997</v>
      </c>
    </row>
  </sheetData>
  <sheetProtection/>
  <mergeCells count="4">
    <mergeCell ref="A3:A4"/>
    <mergeCell ref="B3:B4"/>
    <mergeCell ref="C3:C4"/>
    <mergeCell ref="A1:F1"/>
  </mergeCells>
  <conditionalFormatting sqref="D29:F29">
    <cfRule type="expression" priority="2" dxfId="0">
      <formula>D26&lt;&gt;D29</formula>
    </cfRule>
  </conditionalFormatting>
  <conditionalFormatting sqref="G29">
    <cfRule type="expression" priority="1" dxfId="0">
      <formula>G26&lt;&gt;G29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Иванов Иван Николаевич</cp:lastModifiedBy>
  <dcterms:created xsi:type="dcterms:W3CDTF">2020-02-12T11:09:12Z</dcterms:created>
  <dcterms:modified xsi:type="dcterms:W3CDTF">2020-11-13T06:05:28Z</dcterms:modified>
  <cp:category/>
  <cp:version/>
  <cp:contentType/>
  <cp:contentStatus/>
</cp:coreProperties>
</file>